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<sst xmlns="http://schemas.openxmlformats.org/spreadsheetml/2006/main" count="38" uniqueCount="35">
  <si>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</si>
  <si>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</si>
  <si>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</si>
  <si>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</si>
  <si>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</si>
  <si>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</si>
  <si>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</si>
  <si>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</si>
  <si>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</si>
  <si>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</si>
  <si>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</si>
  <si>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</si>
  <si>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</si>
  <si>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</si>
  <si>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</si>
  <si>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</si>
  <si>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</si>
  <si>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</si>
  <si>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</si>
  <si>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</si>
  <si>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</si>
  <si>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</si>
  <si>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</si>
  <si>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</si>
  <si>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</si>
  <si>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</si>
  <si>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</si>
  <si>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</si>
  <si>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</si>
  <si>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</si>
  <si>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</si>
  <si>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</si>
  <si>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ec Zarnescu Izabela</t>
  </si>
  <si>
    <r>
      <t>Lista furnizorilor de analize medicale de laborator din jud.Dambovita si sumele repartizate pentru luna Aprilie 2020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P 3.786/31.03.2020, inregistrata la CAS Dambovita la nr. 4.326/31.03.2020
</t>
    </r>
  </si>
  <si>
    <t>Total suma contractata Aprilie 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</si>
</sst>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justify"/>
    </xf>
    <xf numFmtId="4" fontId="2" fillId="0" borderId="18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2">
      <selection activeCell="C20" sqref="C20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28</v>
      </c>
    </row>
    <row r="3" spans="1:8" ht="12.75" customHeight="1">
      <c r="A3" s="36" t="s">
        <v>33</v>
      </c>
      <c r="B3" s="37"/>
      <c r="C3" s="37"/>
      <c r="D3" s="37"/>
      <c r="E3" s="37"/>
      <c r="F3" s="37"/>
      <c r="G3" s="37"/>
      <c r="H3" s="37"/>
    </row>
    <row r="4" spans="1:11" ht="28.5" customHeight="1">
      <c r="A4" s="37"/>
      <c r="B4" s="37"/>
      <c r="C4" s="37"/>
      <c r="D4" s="37"/>
      <c r="E4" s="37"/>
      <c r="F4" s="37"/>
      <c r="G4" s="37"/>
      <c r="H4" s="37"/>
      <c r="I4" s="29"/>
      <c r="J4" s="29"/>
      <c r="K4" s="29"/>
    </row>
    <row r="5" spans="1:8" s="12" customFormat="1" ht="18.75" customHeight="1">
      <c r="A5" s="38" t="s">
        <v>0</v>
      </c>
      <c r="B5" s="45" t="s">
        <v>34</v>
      </c>
      <c r="C5" s="41">
        <v>1</v>
      </c>
      <c r="D5" s="42"/>
      <c r="E5" s="41">
        <v>2</v>
      </c>
      <c r="F5" s="47"/>
      <c r="G5" s="47"/>
      <c r="H5" s="42"/>
    </row>
    <row r="6" spans="1:8" s="12" customFormat="1" ht="52.5" customHeight="1">
      <c r="A6" s="39"/>
      <c r="B6" s="46"/>
      <c r="C6" s="43" t="s">
        <v>18</v>
      </c>
      <c r="D6" s="44"/>
      <c r="E6" s="43" t="s">
        <v>17</v>
      </c>
      <c r="F6" s="48"/>
      <c r="G6" s="48"/>
      <c r="H6" s="44"/>
    </row>
    <row r="7" spans="1:8" s="28" customFormat="1" ht="21" customHeight="1">
      <c r="A7" s="39"/>
      <c r="B7" s="33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40"/>
      <c r="B8" s="32">
        <v>486580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49" t="s">
        <v>20</v>
      </c>
      <c r="F9" s="50"/>
      <c r="G9" s="51" t="s">
        <v>21</v>
      </c>
      <c r="H9" s="52"/>
    </row>
    <row r="10" spans="1:8" s="22" customFormat="1" ht="15" customHeight="1">
      <c r="A10" s="20"/>
      <c r="B10" s="16"/>
      <c r="C10" s="21"/>
      <c r="D10" s="21">
        <v>243290</v>
      </c>
      <c r="E10" s="53">
        <v>121645</v>
      </c>
      <c r="F10" s="54"/>
      <c r="G10" s="55">
        <v>121645</v>
      </c>
      <c r="H10" s="56"/>
    </row>
    <row r="11" spans="1:8" ht="12.75">
      <c r="A11" s="2" t="s">
        <v>22</v>
      </c>
      <c r="B11" s="18">
        <f>D11+F11+H11</f>
        <v>59403.773569000004</v>
      </c>
      <c r="C11" s="5">
        <v>1649</v>
      </c>
      <c r="D11" s="17">
        <f aca="true" t="shared" si="0" ref="D11:D23">C11*$D$25</f>
        <v>42422.307569000004</v>
      </c>
      <c r="E11" s="10">
        <v>122</v>
      </c>
      <c r="F11" s="19">
        <f aca="true" t="shared" si="1" ref="F11:F23">ROUND($E$25*E11,2)</f>
        <v>9369.12</v>
      </c>
      <c r="G11" s="30">
        <v>524</v>
      </c>
      <c r="H11" s="19">
        <f aca="true" t="shared" si="2" ref="H11:H23">ROUND($G$25*G11,3)</f>
        <v>7612.346</v>
      </c>
    </row>
    <row r="12" spans="1:8" ht="12.75">
      <c r="A12" s="2" t="s">
        <v>12</v>
      </c>
      <c r="B12" s="18">
        <f aca="true" t="shared" si="3" ref="B12:B23">D12+F12+H12</f>
        <v>40820.450669850004</v>
      </c>
      <c r="C12" s="5">
        <v>821.85</v>
      </c>
      <c r="D12" s="17">
        <f t="shared" si="0"/>
        <v>21142.97966985</v>
      </c>
      <c r="E12" s="10">
        <v>138</v>
      </c>
      <c r="F12" s="19">
        <f t="shared" si="1"/>
        <v>10597.86</v>
      </c>
      <c r="G12" s="30">
        <v>625</v>
      </c>
      <c r="H12" s="19">
        <f t="shared" si="2"/>
        <v>9079.611</v>
      </c>
    </row>
    <row r="13" spans="1:8" ht="14.25" customHeight="1">
      <c r="A13" s="2" t="s">
        <v>27</v>
      </c>
      <c r="B13" s="18">
        <f t="shared" si="3"/>
        <v>50092.008440260004</v>
      </c>
      <c r="C13" s="5">
        <v>1203.46</v>
      </c>
      <c r="D13" s="17">
        <f t="shared" si="0"/>
        <v>30960.30944026</v>
      </c>
      <c r="E13" s="10">
        <v>143</v>
      </c>
      <c r="F13" s="19">
        <f t="shared" si="1"/>
        <v>10981.84</v>
      </c>
      <c r="G13" s="30">
        <v>561</v>
      </c>
      <c r="H13" s="19">
        <f t="shared" si="2"/>
        <v>8149.859</v>
      </c>
    </row>
    <row r="14" spans="1:8" ht="12.75">
      <c r="A14" s="2" t="s">
        <v>9</v>
      </c>
      <c r="B14" s="18">
        <f>D14+F14+H14</f>
        <v>67961.199235</v>
      </c>
      <c r="C14" s="5">
        <v>1435</v>
      </c>
      <c r="D14" s="17">
        <f t="shared" si="0"/>
        <v>36916.926235</v>
      </c>
      <c r="E14" s="10">
        <v>157</v>
      </c>
      <c r="F14" s="19">
        <f t="shared" si="1"/>
        <v>12056.99</v>
      </c>
      <c r="G14" s="30">
        <v>1307</v>
      </c>
      <c r="H14" s="19">
        <f t="shared" si="2"/>
        <v>18987.283</v>
      </c>
    </row>
    <row r="15" spans="1:8" ht="12.75">
      <c r="A15" s="2" t="s">
        <v>8</v>
      </c>
      <c r="B15" s="18">
        <f t="shared" si="3"/>
        <v>29677.255119909998</v>
      </c>
      <c r="C15" s="5">
        <v>571.11</v>
      </c>
      <c r="D15" s="17">
        <f t="shared" si="0"/>
        <v>14692.422119910001</v>
      </c>
      <c r="E15" s="10">
        <v>103</v>
      </c>
      <c r="F15" s="19">
        <f t="shared" si="1"/>
        <v>7910</v>
      </c>
      <c r="G15" s="30">
        <v>487</v>
      </c>
      <c r="H15" s="19">
        <f t="shared" si="2"/>
        <v>7074.833</v>
      </c>
    </row>
    <row r="16" spans="1:8" ht="12.75">
      <c r="A16" s="2" t="s">
        <v>13</v>
      </c>
      <c r="B16" s="18">
        <f t="shared" si="3"/>
        <v>48779.90512409</v>
      </c>
      <c r="C16" s="5">
        <v>752.89</v>
      </c>
      <c r="D16" s="17">
        <f t="shared" si="0"/>
        <v>19368.90912409</v>
      </c>
      <c r="E16" s="10">
        <v>159</v>
      </c>
      <c r="F16" s="19">
        <f t="shared" si="1"/>
        <v>12210.58</v>
      </c>
      <c r="G16" s="30">
        <v>1184</v>
      </c>
      <c r="H16" s="19">
        <f t="shared" si="2"/>
        <v>17200.416</v>
      </c>
    </row>
    <row r="17" spans="1:8" ht="12.75">
      <c r="A17" s="2" t="s">
        <v>10</v>
      </c>
      <c r="B17" s="18">
        <f t="shared" si="3"/>
        <v>24456.854964600003</v>
      </c>
      <c r="C17" s="5">
        <v>436.6</v>
      </c>
      <c r="D17" s="17">
        <f t="shared" si="0"/>
        <v>11232.006964600001</v>
      </c>
      <c r="E17" s="10">
        <v>92</v>
      </c>
      <c r="F17" s="19">
        <f t="shared" si="1"/>
        <v>7065.24</v>
      </c>
      <c r="G17" s="30">
        <v>424</v>
      </c>
      <c r="H17" s="19">
        <f t="shared" si="2"/>
        <v>6159.608</v>
      </c>
    </row>
    <row r="18" spans="1:8" ht="12.75">
      <c r="A18" s="2" t="s">
        <v>15</v>
      </c>
      <c r="B18" s="18">
        <f t="shared" si="3"/>
        <v>24269.64676065</v>
      </c>
      <c r="C18" s="5">
        <v>368.65</v>
      </c>
      <c r="D18" s="17">
        <f t="shared" si="0"/>
        <v>9483.91976065</v>
      </c>
      <c r="E18" s="10">
        <v>118</v>
      </c>
      <c r="F18" s="19">
        <f t="shared" si="1"/>
        <v>9061.94</v>
      </c>
      <c r="G18" s="30">
        <v>394</v>
      </c>
      <c r="H18" s="19">
        <f t="shared" si="2"/>
        <v>5723.787</v>
      </c>
    </row>
    <row r="19" spans="1:8" ht="12.75">
      <c r="A19" s="2" t="s">
        <v>11</v>
      </c>
      <c r="B19" s="18">
        <f t="shared" si="3"/>
        <v>30066.35476698</v>
      </c>
      <c r="C19" s="5">
        <v>440.58</v>
      </c>
      <c r="D19" s="17">
        <f t="shared" si="0"/>
        <v>11334.39676698</v>
      </c>
      <c r="E19" s="10">
        <v>115</v>
      </c>
      <c r="F19" s="19">
        <f t="shared" si="1"/>
        <v>8831.55</v>
      </c>
      <c r="G19" s="30">
        <v>681.5</v>
      </c>
      <c r="H19" s="19">
        <f t="shared" si="2"/>
        <v>9900.408</v>
      </c>
    </row>
    <row r="20" spans="1:8" ht="12.75">
      <c r="A20" s="2" t="s">
        <v>7</v>
      </c>
      <c r="B20" s="18">
        <f t="shared" si="3"/>
        <v>29864.575780339997</v>
      </c>
      <c r="C20" s="5">
        <v>409.14</v>
      </c>
      <c r="D20" s="17">
        <f t="shared" si="0"/>
        <v>10525.56878034</v>
      </c>
      <c r="E20" s="10">
        <v>116</v>
      </c>
      <c r="F20" s="19">
        <f t="shared" si="1"/>
        <v>8908.35</v>
      </c>
      <c r="G20" s="30">
        <v>718</v>
      </c>
      <c r="H20" s="19">
        <f t="shared" si="2"/>
        <v>10430.657</v>
      </c>
    </row>
    <row r="21" spans="1:8" ht="12.75">
      <c r="A21" s="2" t="s">
        <v>23</v>
      </c>
      <c r="B21" s="18">
        <f t="shared" si="3"/>
        <v>30189.838509859997</v>
      </c>
      <c r="C21" s="5">
        <v>345.06</v>
      </c>
      <c r="D21" s="17">
        <f t="shared" si="0"/>
        <v>8877.04150986</v>
      </c>
      <c r="E21" s="10">
        <v>133</v>
      </c>
      <c r="F21" s="19">
        <f t="shared" si="1"/>
        <v>10213.88</v>
      </c>
      <c r="G21" s="30">
        <v>764</v>
      </c>
      <c r="H21" s="19">
        <f t="shared" si="2"/>
        <v>11098.917</v>
      </c>
    </row>
    <row r="22" spans="1:8" ht="12.75">
      <c r="A22" s="2" t="s">
        <v>26</v>
      </c>
      <c r="B22" s="18">
        <f t="shared" si="3"/>
        <v>24416.868641200002</v>
      </c>
      <c r="C22" s="5">
        <v>425.2</v>
      </c>
      <c r="D22" s="17">
        <f t="shared" si="0"/>
        <v>10938.7296412</v>
      </c>
      <c r="E22" s="10">
        <v>104</v>
      </c>
      <c r="F22" s="19">
        <f t="shared" si="1"/>
        <v>7986.79</v>
      </c>
      <c r="G22" s="30">
        <v>378</v>
      </c>
      <c r="H22" s="19">
        <f t="shared" si="2"/>
        <v>5491.349</v>
      </c>
    </row>
    <row r="23" spans="1:8" ht="12.75">
      <c r="A23" s="2" t="s">
        <v>31</v>
      </c>
      <c r="B23" s="18">
        <f t="shared" si="3"/>
        <v>26581.2818704</v>
      </c>
      <c r="C23" s="5">
        <v>598.4</v>
      </c>
      <c r="D23" s="17">
        <f t="shared" si="0"/>
        <v>15394.4868704</v>
      </c>
      <c r="E23" s="10">
        <v>84</v>
      </c>
      <c r="F23" s="19">
        <f t="shared" si="1"/>
        <v>6450.87</v>
      </c>
      <c r="G23" s="30">
        <v>326</v>
      </c>
      <c r="H23" s="19">
        <f t="shared" si="2"/>
        <v>4735.925</v>
      </c>
    </row>
    <row r="24" spans="1:8" ht="25.5">
      <c r="A24" s="11" t="s">
        <v>5</v>
      </c>
      <c r="B24" s="8">
        <f aca="true" t="shared" si="4" ref="B24:H24">SUM(B11:B23)</f>
        <v>486580.01345214</v>
      </c>
      <c r="C24" s="8">
        <f t="shared" si="4"/>
        <v>9456.94</v>
      </c>
      <c r="D24" s="8">
        <f t="shared" si="4"/>
        <v>243290.00445214004</v>
      </c>
      <c r="E24" s="8">
        <f t="shared" si="4"/>
        <v>1584</v>
      </c>
      <c r="F24" s="8">
        <f t="shared" si="4"/>
        <v>121645.01000000001</v>
      </c>
      <c r="G24" s="8">
        <f t="shared" si="4"/>
        <v>8373.5</v>
      </c>
      <c r="H24" s="8">
        <f t="shared" si="4"/>
        <v>121644.999</v>
      </c>
    </row>
    <row r="25" spans="1:8" ht="12.75" customHeight="1">
      <c r="A25" s="2" t="s">
        <v>3</v>
      </c>
      <c r="B25" s="6"/>
      <c r="C25" s="9"/>
      <c r="D25" s="9">
        <f>ROUND(D10/C24,6)</f>
        <v>25.726081</v>
      </c>
      <c r="E25" s="4">
        <f>ROUND(B8*25%/E24,6)</f>
        <v>76.796086</v>
      </c>
      <c r="F25" s="4"/>
      <c r="G25" s="4">
        <f>ROUND(B8*25%/G24,6)</f>
        <v>14.527378</v>
      </c>
      <c r="H25" s="4"/>
    </row>
    <row r="26" spans="1:9" ht="13.5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29</v>
      </c>
      <c r="B28" s="1" t="s">
        <v>32</v>
      </c>
      <c r="C28" s="1"/>
      <c r="D28" s="1"/>
      <c r="E28" s="1"/>
      <c r="F28" s="1" t="s">
        <v>25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1"/>
    </row>
    <row r="31" spans="1:10" ht="12.75">
      <c r="A31" s="3"/>
      <c r="B31" s="3" t="s">
        <v>24</v>
      </c>
      <c r="C31" s="3"/>
      <c r="D31" s="3"/>
      <c r="H31" s="1"/>
      <c r="J31" s="31"/>
    </row>
    <row r="32" spans="1:10" ht="12.75">
      <c r="A32" s="3"/>
      <c r="B32" s="3" t="s">
        <v>30</v>
      </c>
      <c r="C32" s="3"/>
      <c r="D32" s="3"/>
      <c r="H32" s="31"/>
      <c r="J32" s="31">
        <v>43921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E9:F9"/>
    <mergeCell ref="G9:H9"/>
    <mergeCell ref="E10:F10"/>
    <mergeCell ref="G10:H10"/>
    <mergeCell ref="A3:H4"/>
    <mergeCell ref="A5:A8"/>
    <mergeCell ref="C5:D5"/>
    <mergeCell ref="C6:D6"/>
    <mergeCell ref="B5:B6"/>
    <mergeCell ref="E5:H5"/>
    <mergeCell ref="E6:H6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2020-04-08T13:20:27Z</cp:lastPrinted>
  <dcterms:created xsi:type="dcterms:W3CDTF">2003-01-21T08:22:40Z</dcterms:created>
  <dcterms:modified xsi:type="dcterms:W3CDTF">2020-04-15T11:48:32Z</dcterms:modified>
  <cp:category/>
  <cp:version/>
  <cp:contentType/>
  <cp:contentStatus/>
</cp:coreProperties>
</file>